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Акт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<sst xmlns="http://schemas.openxmlformats.org/spreadsheetml/2006/main" count="62" uniqueCount="56">
  <si>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</si>
  <si>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</si>
  <si>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</si>
  <si>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</si>
  <si>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ул.Военный городок</t>
    </r>
    <r>
      <rPr>
        <sz val="11"/>
        <color rgb="FF000000"/>
        <rFont val="Times New Roman"/>
        <family val="1"/>
        <charset val="204"/>
      </rPr>
      <t xml:space="preserve">, </t>
    </r>
    <r>
      <rPr>
        <b val="true"/>
        <sz val="11"/>
        <color rgb="FF000000"/>
        <rFont val="Times New Roman"/>
        <family val="1"/>
        <charset val="204"/>
      </rPr>
      <t xml:space="preserve">д.87,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 с одной стороны, и управляющая организация ИП Бетеева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</si>
  <si>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9у/2015 от 06.04.2015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color rgb="FF000000"/>
        <rFont val="Times New Roman"/>
        <family val="1"/>
        <charset val="204"/>
      </rPr>
      <t xml:space="preserve">№ 87</t>
    </r>
    <r>
      <rPr>
        <sz val="11"/>
        <color rgb="FF000000"/>
        <rFont val="Times New Roman"/>
        <family val="1"/>
        <charset val="204"/>
      </rPr>
      <t xml:space="preserve">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ул.Военный городок: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</si>
  <si>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</si>
  <si>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</si>
  <si>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</si>
  <si>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</si>
  <si>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</si>
  <si>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</si>
  <si>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</si>
  <si>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Уборка подъездов, земельного участка и контейнерных площадок (при наличии)</t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</si>
  <si>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</si>
  <si>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</si>
  <si>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</si>
  <si>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Содержание подвалов</t>
  </si>
  <si>
    <t xml:space="preserve">Материалы при очистке подвала: мешки</t>
  </si>
  <si>
    <t xml:space="preserve">шт</t>
  </si>
  <si>
    <t xml:space="preserve">Дезинсекция подвала (тараканы)</t>
  </si>
  <si>
    <t xml:space="preserve">ООО "Гигиена"</t>
  </si>
  <si>
    <t xml:space="preserve">Благоустройство территории, покос травы</t>
  </si>
  <si>
    <t xml:space="preserve">Содержание инж. сетей водоснабжения, водоотведения, ЦО, электроснабжения</t>
  </si>
  <si>
    <t xml:space="preserve">Плановый осмотр ИС ЦО, холодного водоснабж. и водоотведения в подвальном помещении МКД. При осмотре: снятие показаний ОДПУ холодной воды</t>
  </si>
  <si>
    <t xml:space="preserve">1000 кв.м пл. подвала </t>
  </si>
  <si>
    <t xml:space="preserve">Техническое обслуживание УУТЭ (ЦО)</t>
  </si>
  <si>
    <t xml:space="preserve">ИП Ковзель Д.Б.</t>
  </si>
  <si>
    <t xml:space="preserve">Содержание систем вентиляции, ВДГО</t>
  </si>
  <si>
    <t xml:space="preserve">Содержание конструктивных элементов</t>
  </si>
  <si>
    <t xml:space="preserve">Заделка выбоин, гнед, борозд (между рамой и оконным проемом)</t>
  </si>
  <si>
    <t xml:space="preserve">Осмотр крыши</t>
  </si>
  <si>
    <t xml:space="preserve">ед.</t>
  </si>
  <si>
    <t xml:space="preserve">Ремонт общего имущества</t>
  </si>
  <si>
    <t xml:space="preserve">Аварийно-диспетчерское обслуживание</t>
  </si>
  <si>
    <t xml:space="preserve">кв.м</t>
  </si>
  <si>
    <t xml:space="preserve">Выполнение непредвиденных работ и по заявкам потребителей</t>
  </si>
  <si>
    <t xml:space="preserve">Коммунальные ресурсы на СОИ</t>
  </si>
  <si>
    <t xml:space="preserve">Электрическая энергия  за декабрь (НЭСК)</t>
  </si>
  <si>
    <t xml:space="preserve">кВт*ч</t>
  </si>
  <si>
    <t xml:space="preserve">Холодная вода за декабрь  (РВК-Тихорецк)</t>
  </si>
  <si>
    <t xml:space="preserve">куб.м.</t>
  </si>
  <si>
    <t xml:space="preserve">Водоотведение за декабрь  (РВК-Тихорецк)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</si>
  <si>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</si>
  <si>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</si>
  <si>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</si>
  <si>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</si>
  <si>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ТРКЦ 2,75% на КР СОИ ХВС</t>
  </si>
  <si>
    <t xml:space="preserve">Услуги банка</t>
  </si>
  <si>
    <t xml:space="preserve">ИТОГО:</t>
  </si>
  <si>
    <t xml:space="preserve"> 2. Всего за период с 01.01.2025 по 31.01.2025г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</si>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</sst>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dd/mm/yyyy"/>
    <numFmt numFmtId="167" formatCode="#,##0.00"/>
    <numFmt numFmtId="168" formatCode="0.000"/>
    <numFmt numFmtId="169" formatCode="@"/>
    <numFmt numFmtId="170" formatCode="0.0"/>
    <numFmt numFmtId="171" formatCode="#,##0.00&quot;р.&quot;"/>
  </numFmts>
  <fonts count="25">
    <font>
      <sz val="10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u val="single"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2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1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" xfId="20"/>
    <cellStyle name="Обычный 2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Y49"/>
  <sheetViews>
    <sheetView showFormulas="false" showGridLines="true" showRowColHeaders="true" showZeros="true" rightToLeft="false" tabSelected="true" showOutlineSymbols="true" defaultGridColor="true" view="pageBreakPreview" topLeftCell="B22" colorId="64" zoomScale="100" zoomScaleNormal="100" zoomScalePageLayoutView="100" workbookViewId="0">
      <selection pane="topLeft" activeCell="O44" activeCellId="0" sqref="O44"/>
    </sheetView>
  </sheetViews>
  <sheetFormatPr defaultColWidth="9.13671875" defaultRowHeight="15" zeroHeight="false" outlineLevelRow="0" outlineLevelCol="0"/>
  <cols>
    <col collapsed="false" customWidth="true" hidden="true" outlineLevel="0" max="1" min="1" style="1" width="1.29"/>
    <col collapsed="false" customWidth="true" hidden="false" outlineLevel="0" max="2" min="2" style="1" width="4.86"/>
    <col collapsed="false" customWidth="true" hidden="false" outlineLevel="0" max="3" min="3" style="1" width="49.29"/>
    <col collapsed="false" customWidth="true" hidden="false" outlineLevel="0" max="4" min="4" style="1" width="8.57"/>
    <col collapsed="false" customWidth="true" hidden="false" outlineLevel="0" max="5" min="5" style="1" width="10.29"/>
    <col collapsed="false" customWidth="true" hidden="false" outlineLevel="0" max="6" min="6" style="1" width="10.58"/>
    <col collapsed="false" customWidth="true" hidden="false" outlineLevel="0" max="7" min="7" style="1" width="13.57"/>
    <col collapsed="false" customWidth="true" hidden="false" outlineLevel="0" max="8" min="8" style="1" width="8.71"/>
    <col collapsed="false" customWidth="true" hidden="false" outlineLevel="0" max="9" min="9" style="1" width="6.42"/>
    <col collapsed="false" customWidth="true" hidden="false" outlineLevel="0" max="10" min="10" style="1" width="7.57"/>
    <col collapsed="false" customWidth="true" hidden="false" outlineLevel="0" max="11" min="11" style="1" width="7.15"/>
    <col collapsed="false" customWidth="true" hidden="false" outlineLevel="0" max="12" min="12" style="1" width="7.41"/>
    <col collapsed="false" customWidth="true" hidden="false" outlineLevel="0" max="13" min="13" style="1" width="5.86"/>
    <col collapsed="false" customWidth="true" hidden="false" outlineLevel="0" max="14" min="14" style="1" width="6.57"/>
    <col collapsed="false" customWidth="true" hidden="false" outlineLevel="0" max="15" min="15" style="1" width="7.41"/>
    <col collapsed="false" customWidth="true" hidden="false" outlineLevel="0" max="16" min="16" style="1" width="8"/>
    <col collapsed="false" customWidth="true" hidden="false" outlineLevel="0" max="17" min="17" style="1" width="6.88"/>
    <col collapsed="false" customWidth="true" hidden="false" outlineLevel="0" max="18" min="18" style="1" width="5.57"/>
    <col collapsed="false" customWidth="true" hidden="false" outlineLevel="0" max="19" min="19" style="1" width="6.57"/>
    <col collapsed="false" customWidth="true" hidden="false" outlineLevel="0" max="20" min="20" style="1" width="7.41"/>
    <col collapsed="false" customWidth="true" hidden="false" outlineLevel="0" max="21" min="21" style="1" width="22.14"/>
    <col collapsed="false" customWidth="true" hidden="false" outlineLevel="0" max="22" min="22" style="1" width="19"/>
    <col collapsed="false" customWidth="true" hidden="false" outlineLevel="0" max="23" min="23" style="1" width="12.86"/>
    <col collapsed="false" customWidth="false" hidden="false" outlineLevel="0" max="1024" min="24" style="1" width="9.13"/>
  </cols>
  <sheetData>
    <row r="1" customFormat="false" ht="24.75" hidden="false" customHeight="true" outlineLevel="0" collapsed="false">
      <c r="C1" s="2" t="s">
        <v>0</v>
      </c>
      <c r="D1" s="2"/>
      <c r="E1" s="2"/>
      <c r="F1" s="2"/>
      <c r="G1" s="2"/>
    </row>
    <row r="3" customFormat="false" ht="15" hidden="false" customHeight="false" outlineLevel="0" collapsed="false">
      <c r="B3" s="3" t="s">
        <v>1</v>
      </c>
      <c r="C3" s="3"/>
      <c r="D3" s="3"/>
      <c r="E3" s="3"/>
      <c r="F3" s="3"/>
      <c r="G3" s="3"/>
    </row>
    <row r="4" customFormat="false" ht="32.8" hidden="false" customHeight="true" outlineLevel="0" collapsed="false">
      <c r="B4" s="4" t="s">
        <v>2</v>
      </c>
      <c r="C4" s="4"/>
      <c r="D4" s="4"/>
      <c r="E4" s="4"/>
      <c r="F4" s="4"/>
      <c r="G4" s="4"/>
    </row>
    <row r="5" customFormat="false" ht="15" hidden="false" customHeight="false" outlineLevel="0" collapsed="false">
      <c r="C5" s="5"/>
      <c r="D5" s="5"/>
      <c r="E5" s="5"/>
      <c r="F5" s="5"/>
      <c r="G5" s="5"/>
    </row>
    <row r="6" customFormat="false" ht="15" hidden="false" customHeight="false" outlineLevel="0" collapsed="false">
      <c r="B6" s="6" t="s">
        <v>3</v>
      </c>
      <c r="C6" s="6"/>
      <c r="D6" s="5"/>
      <c r="E6" s="5"/>
      <c r="F6" s="7" t="n">
        <v>45688</v>
      </c>
      <c r="G6" s="7"/>
    </row>
    <row r="7" customFormat="false" ht="15" hidden="false" customHeight="false" outlineLevel="0" collapsed="false">
      <c r="C7" s="5"/>
      <c r="D7" s="5"/>
      <c r="E7" s="5"/>
      <c r="F7" s="5"/>
      <c r="G7" s="5"/>
    </row>
    <row r="8" customFormat="false" ht="60.75" hidden="false" customHeight="true" outlineLevel="0" collapsed="false">
      <c r="B8" s="8" t="s">
        <v>4</v>
      </c>
      <c r="C8" s="8"/>
      <c r="D8" s="8"/>
      <c r="E8" s="8"/>
      <c r="F8" s="8"/>
      <c r="G8" s="8"/>
      <c r="U8" s="9"/>
      <c r="V8" s="9"/>
      <c r="W8" s="9"/>
      <c r="X8" s="9"/>
    </row>
    <row r="9" customFormat="false" ht="60.75" hidden="false" customHeight="true" outlineLevel="0" collapsed="false">
      <c r="B9" s="10" t="s">
        <v>5</v>
      </c>
      <c r="C9" s="10"/>
      <c r="D9" s="10"/>
      <c r="E9" s="10"/>
      <c r="F9" s="10"/>
      <c r="G9" s="10"/>
    </row>
    <row r="10" customFormat="false" ht="15.75" hidden="false" customHeight="false" outlineLevel="0" collapsed="false">
      <c r="B10" s="11" t="s">
        <v>6</v>
      </c>
      <c r="C10" s="12" t="n">
        <v>3164</v>
      </c>
      <c r="D10" s="13"/>
      <c r="E10" s="13"/>
      <c r="F10" s="13"/>
      <c r="G10" s="14"/>
    </row>
    <row r="11" customFormat="false" ht="42" hidden="false" customHeight="false" outlineLevel="0" collapsed="false">
      <c r="B11" s="15" t="s">
        <v>7</v>
      </c>
      <c r="C11" s="16" t="s">
        <v>8</v>
      </c>
      <c r="D11" s="16" t="s">
        <v>9</v>
      </c>
      <c r="E11" s="16" t="s">
        <v>10</v>
      </c>
      <c r="F11" s="16" t="s">
        <v>11</v>
      </c>
      <c r="G11" s="16" t="s">
        <v>12</v>
      </c>
      <c r="U11" s="17"/>
      <c r="V11" s="17"/>
      <c r="W11" s="17"/>
      <c r="X11" s="18"/>
      <c r="Y11" s="17"/>
    </row>
    <row r="12" customFormat="false" ht="15" hidden="false" customHeight="true" outlineLevel="0" collapsed="false">
      <c r="B12" s="19" t="s">
        <v>13</v>
      </c>
      <c r="C12" s="19"/>
      <c r="D12" s="19"/>
      <c r="E12" s="19"/>
      <c r="F12" s="19"/>
      <c r="G12" s="20"/>
      <c r="U12" s="17"/>
      <c r="V12" s="17"/>
      <c r="W12" s="17"/>
      <c r="X12" s="17"/>
      <c r="Y12" s="17"/>
    </row>
    <row r="13" customFormat="false" ht="30" hidden="false" customHeight="false" outlineLevel="0" collapsed="false">
      <c r="B13" s="21" t="n">
        <v>1</v>
      </c>
      <c r="C13" s="22" t="s">
        <v>14</v>
      </c>
      <c r="D13" s="23" t="s">
        <v>15</v>
      </c>
      <c r="E13" s="23" t="s">
        <v>16</v>
      </c>
      <c r="F13" s="24" t="n">
        <v>3.2</v>
      </c>
      <c r="G13" s="25" t="n">
        <f aca="false">F13*C10</f>
        <v>10124.8</v>
      </c>
    </row>
    <row r="14" customFormat="false" ht="15" hidden="false" customHeight="true" outlineLevel="0" collapsed="false">
      <c r="B14" s="26" t="s">
        <v>17</v>
      </c>
      <c r="C14" s="26"/>
      <c r="D14" s="26"/>
      <c r="E14" s="26"/>
      <c r="F14" s="26"/>
      <c r="G14" s="27"/>
    </row>
    <row r="15" customFormat="false" ht="15" hidden="false" customHeight="true" outlineLevel="0" collapsed="false">
      <c r="B15" s="28" t="n">
        <v>2</v>
      </c>
      <c r="C15" s="29" t="s">
        <v>18</v>
      </c>
      <c r="D15" s="30" t="n">
        <v>20</v>
      </c>
      <c r="E15" s="30" t="s">
        <v>19</v>
      </c>
      <c r="F15" s="30" t="n">
        <v>13</v>
      </c>
      <c r="G15" s="24" t="n">
        <f aca="false">D15*F15</f>
        <v>260</v>
      </c>
    </row>
    <row r="16" customFormat="false" ht="15" hidden="false" customHeight="true" outlineLevel="0" collapsed="false">
      <c r="B16" s="28" t="n">
        <v>3</v>
      </c>
      <c r="C16" s="29" t="s">
        <v>20</v>
      </c>
      <c r="D16" s="28" t="s">
        <v>21</v>
      </c>
      <c r="E16" s="28"/>
      <c r="F16" s="28"/>
      <c r="G16" s="25" t="n">
        <v>5030.2</v>
      </c>
    </row>
    <row r="17" customFormat="false" ht="15" hidden="false" customHeight="true" outlineLevel="0" collapsed="false">
      <c r="B17" s="26" t="s">
        <v>22</v>
      </c>
      <c r="C17" s="26"/>
      <c r="D17" s="26"/>
      <c r="E17" s="26"/>
      <c r="F17" s="26"/>
      <c r="G17" s="27" t="n">
        <v>0</v>
      </c>
      <c r="U17" s="31"/>
    </row>
    <row r="18" customFormat="false" ht="15" hidden="false" customHeight="false" outlineLevel="0" collapsed="false">
      <c r="B18" s="32" t="s">
        <v>23</v>
      </c>
      <c r="C18" s="32"/>
      <c r="D18" s="32"/>
      <c r="E18" s="32"/>
      <c r="F18" s="32"/>
      <c r="G18" s="27"/>
    </row>
    <row r="19" customFormat="false" ht="45" hidden="false" customHeight="false" outlineLevel="0" collapsed="false">
      <c r="B19" s="28" t="n">
        <v>4</v>
      </c>
      <c r="C19" s="33" t="s">
        <v>24</v>
      </c>
      <c r="D19" s="34" t="n">
        <v>0.17</v>
      </c>
      <c r="E19" s="35" t="s">
        <v>25</v>
      </c>
      <c r="F19" s="24" t="n">
        <v>3329.93</v>
      </c>
      <c r="G19" s="25" t="n">
        <f aca="false">F19*D19</f>
        <v>566.0881</v>
      </c>
    </row>
    <row r="20" customFormat="false" ht="15" hidden="false" customHeight="false" outlineLevel="0" collapsed="false">
      <c r="B20" s="36" t="n">
        <v>5</v>
      </c>
      <c r="C20" s="37" t="s">
        <v>26</v>
      </c>
      <c r="D20" s="38" t="s">
        <v>27</v>
      </c>
      <c r="E20" s="38"/>
      <c r="F20" s="38"/>
      <c r="G20" s="39" t="n">
        <v>2000</v>
      </c>
    </row>
    <row r="21" customFormat="false" ht="15" hidden="false" customHeight="false" outlineLevel="0" collapsed="false">
      <c r="B21" s="32" t="s">
        <v>28</v>
      </c>
      <c r="C21" s="32"/>
      <c r="D21" s="32"/>
      <c r="E21" s="32"/>
      <c r="F21" s="32"/>
      <c r="G21" s="27" t="n">
        <v>0</v>
      </c>
    </row>
    <row r="22" customFormat="false" ht="15" hidden="false" customHeight="false" outlineLevel="0" collapsed="false">
      <c r="B22" s="32" t="s">
        <v>29</v>
      </c>
      <c r="C22" s="32"/>
      <c r="D22" s="32"/>
      <c r="E22" s="32"/>
      <c r="F22" s="32"/>
      <c r="G22" s="27"/>
    </row>
    <row r="23" customFormat="false" ht="30" hidden="false" customHeight="false" outlineLevel="0" collapsed="false">
      <c r="B23" s="21" t="n">
        <v>6</v>
      </c>
      <c r="C23" s="40" t="s">
        <v>30</v>
      </c>
      <c r="D23" s="34" t="n">
        <v>1</v>
      </c>
      <c r="E23" s="34" t="s">
        <v>19</v>
      </c>
      <c r="F23" s="34" t="n">
        <v>330</v>
      </c>
      <c r="G23" s="24" t="n">
        <f aca="false">D23*F23</f>
        <v>330</v>
      </c>
    </row>
    <row r="24" customFormat="false" ht="15" hidden="false" customHeight="false" outlineLevel="0" collapsed="false">
      <c r="B24" s="21" t="n">
        <v>7</v>
      </c>
      <c r="C24" s="40" t="s">
        <v>31</v>
      </c>
      <c r="D24" s="34" t="n">
        <v>1</v>
      </c>
      <c r="E24" s="34" t="s">
        <v>32</v>
      </c>
      <c r="F24" s="34" t="n">
        <v>500</v>
      </c>
      <c r="G24" s="24" t="n">
        <f aca="false">D24*F24</f>
        <v>500</v>
      </c>
    </row>
    <row r="25" customFormat="false" ht="15" hidden="false" customHeight="false" outlineLevel="0" collapsed="false">
      <c r="B25" s="32" t="s">
        <v>33</v>
      </c>
      <c r="C25" s="32"/>
      <c r="D25" s="32"/>
      <c r="E25" s="32"/>
      <c r="F25" s="32"/>
      <c r="G25" s="27" t="n">
        <v>0</v>
      </c>
      <c r="U25" s="31"/>
    </row>
    <row r="26" customFormat="false" ht="15" hidden="false" customHeight="true" outlineLevel="0" collapsed="false">
      <c r="B26" s="26" t="s">
        <v>34</v>
      </c>
      <c r="C26" s="26"/>
      <c r="D26" s="26"/>
      <c r="E26" s="26"/>
      <c r="F26" s="26"/>
      <c r="G26" s="27"/>
    </row>
    <row r="27" customFormat="false" ht="15" hidden="false" customHeight="false" outlineLevel="0" collapsed="false">
      <c r="B27" s="21" t="n">
        <v>8</v>
      </c>
      <c r="C27" s="22" t="s">
        <v>34</v>
      </c>
      <c r="D27" s="24" t="n">
        <f aca="false">C10</f>
        <v>3164</v>
      </c>
      <c r="E27" s="41" t="s">
        <v>35</v>
      </c>
      <c r="F27" s="24" t="n">
        <v>0.4</v>
      </c>
      <c r="G27" s="25" t="n">
        <f aca="false">D27*F27</f>
        <v>1265.6</v>
      </c>
    </row>
    <row r="28" customFormat="false" ht="15" hidden="false" customHeight="true" outlineLevel="0" collapsed="false">
      <c r="B28" s="42" t="s">
        <v>36</v>
      </c>
      <c r="C28" s="42"/>
      <c r="D28" s="42"/>
      <c r="E28" s="42"/>
      <c r="F28" s="42"/>
      <c r="G28" s="43"/>
    </row>
    <row r="29" customFormat="false" ht="15" hidden="false" customHeight="false" outlineLevel="0" collapsed="false">
      <c r="B29" s="44" t="s">
        <v>37</v>
      </c>
      <c r="C29" s="44"/>
      <c r="D29" s="44"/>
      <c r="E29" s="44"/>
      <c r="F29" s="44"/>
      <c r="G29" s="27"/>
    </row>
    <row r="30" customFormat="false" ht="15" hidden="false" customHeight="false" outlineLevel="0" collapsed="false">
      <c r="B30" s="21" t="n">
        <v>9</v>
      </c>
      <c r="C30" s="22" t="s">
        <v>38</v>
      </c>
      <c r="D30" s="24" t="n">
        <v>5</v>
      </c>
      <c r="E30" s="23" t="s">
        <v>39</v>
      </c>
      <c r="F30" s="24" t="n">
        <v>6.53</v>
      </c>
      <c r="G30" s="25" t="n">
        <f aca="false">F30*D30</f>
        <v>32.65</v>
      </c>
    </row>
    <row r="31" customFormat="false" ht="15" hidden="false" customHeight="false" outlineLevel="0" collapsed="false">
      <c r="B31" s="21" t="n">
        <v>10</v>
      </c>
      <c r="C31" s="22" t="s">
        <v>40</v>
      </c>
      <c r="D31" s="45" t="n">
        <v>71.32</v>
      </c>
      <c r="E31" s="23" t="s">
        <v>41</v>
      </c>
      <c r="F31" s="24" t="n">
        <v>66.89</v>
      </c>
      <c r="G31" s="25" t="n">
        <f aca="false">F31*D31</f>
        <v>4770.5948</v>
      </c>
    </row>
    <row r="32" customFormat="false" ht="15" hidden="false" customHeight="false" outlineLevel="0" collapsed="false">
      <c r="B32" s="21"/>
      <c r="C32" s="22" t="s">
        <v>42</v>
      </c>
      <c r="D32" s="45" t="n">
        <f aca="false">D31</f>
        <v>71.32</v>
      </c>
      <c r="E32" s="23" t="s">
        <v>41</v>
      </c>
      <c r="F32" s="24" t="n">
        <v>53.83</v>
      </c>
      <c r="G32" s="25" t="n">
        <f aca="false">F32*D32</f>
        <v>3839.1556</v>
      </c>
    </row>
    <row r="33" customFormat="false" ht="15.75" hidden="false" customHeight="false" outlineLevel="0" collapsed="false">
      <c r="B33" s="32" t="s">
        <v>43</v>
      </c>
      <c r="C33" s="32"/>
      <c r="D33" s="32"/>
      <c r="E33" s="32"/>
      <c r="F33" s="32"/>
      <c r="G33" s="27"/>
      <c r="W33" s="46"/>
      <c r="X33" s="47"/>
      <c r="Y33" s="48"/>
    </row>
    <row r="34" customFormat="false" ht="15.75" hidden="false" customHeight="false" outlineLevel="0" collapsed="false">
      <c r="B34" s="21" t="n">
        <v>11</v>
      </c>
      <c r="C34" s="22" t="s">
        <v>43</v>
      </c>
      <c r="D34" s="24" t="n">
        <f aca="false">C10</f>
        <v>3164</v>
      </c>
      <c r="E34" s="41" t="s">
        <v>35</v>
      </c>
      <c r="F34" s="24" t="n">
        <v>2.2</v>
      </c>
      <c r="G34" s="25" t="n">
        <f aca="false">D34*F34</f>
        <v>6960.8</v>
      </c>
      <c r="W34" s="47"/>
      <c r="X34" s="47"/>
      <c r="Y34" s="49"/>
    </row>
    <row r="35" customFormat="false" ht="15.75" hidden="false" customHeight="false" outlineLevel="0" collapsed="false">
      <c r="B35" s="32" t="s">
        <v>44</v>
      </c>
      <c r="C35" s="32"/>
      <c r="D35" s="32"/>
      <c r="E35" s="32"/>
      <c r="F35" s="32"/>
      <c r="G35" s="50"/>
      <c r="W35" s="47"/>
      <c r="X35" s="47"/>
      <c r="Y35" s="49"/>
    </row>
    <row r="36" customFormat="false" ht="15" hidden="false" customHeight="false" outlineLevel="0" collapsed="false">
      <c r="B36" s="21" t="n">
        <v>12</v>
      </c>
      <c r="C36" s="22" t="s">
        <v>45</v>
      </c>
      <c r="D36" s="51" t="n">
        <v>6</v>
      </c>
      <c r="E36" s="52" t="s">
        <v>46</v>
      </c>
      <c r="F36" s="53" t="n">
        <v>39743.12</v>
      </c>
      <c r="G36" s="25" t="n">
        <v>2384.59</v>
      </c>
      <c r="W36" s="47"/>
      <c r="X36" s="47"/>
      <c r="Y36" s="49"/>
    </row>
    <row r="37" customFormat="false" ht="15.75" hidden="false" customHeight="false" outlineLevel="0" collapsed="false">
      <c r="B37" s="21"/>
      <c r="C37" s="22" t="s">
        <v>47</v>
      </c>
      <c r="D37" s="51" t="n">
        <v>2.75</v>
      </c>
      <c r="E37" s="54" t="s">
        <v>46</v>
      </c>
      <c r="F37" s="53" t="n">
        <v>15444.28</v>
      </c>
      <c r="G37" s="25" t="n">
        <f aca="false">F37*D37%</f>
        <v>424.7177</v>
      </c>
      <c r="W37" s="47"/>
      <c r="X37" s="47"/>
      <c r="Y37" s="49"/>
    </row>
    <row r="38" customFormat="false" ht="15" hidden="false" customHeight="false" outlineLevel="0" collapsed="false">
      <c r="B38" s="21" t="n">
        <v>13</v>
      </c>
      <c r="C38" s="22" t="s">
        <v>48</v>
      </c>
      <c r="D38" s="55"/>
      <c r="E38" s="23"/>
      <c r="F38" s="24"/>
      <c r="G38" s="56" t="n">
        <v>243.27</v>
      </c>
      <c r="W38" s="47"/>
      <c r="X38" s="47"/>
      <c r="Y38" s="49"/>
    </row>
    <row r="39" customFormat="false" ht="15" hidden="false" customHeight="false" outlineLevel="0" collapsed="false">
      <c r="B39" s="53"/>
      <c r="C39" s="57" t="s">
        <v>49</v>
      </c>
      <c r="D39" s="40"/>
      <c r="E39" s="40"/>
      <c r="F39" s="40"/>
      <c r="G39" s="58" t="n">
        <f aca="false">SUM(G13:G38)</f>
        <v>38732.4662</v>
      </c>
      <c r="V39" s="59"/>
    </row>
    <row r="40" customFormat="false" ht="15.75" hidden="false" customHeight="true" outlineLevel="0" collapsed="false">
      <c r="B40" s="60" t="s">
        <v>50</v>
      </c>
      <c r="C40" s="60"/>
      <c r="D40" s="60"/>
      <c r="E40" s="60"/>
      <c r="F40" s="60"/>
      <c r="G40" s="61" t="n">
        <f aca="false">G39</f>
        <v>38732.4662</v>
      </c>
      <c r="U40" s="17"/>
      <c r="V40" s="17"/>
    </row>
    <row r="41" customFormat="false" ht="15" hidden="false" customHeight="true" outlineLevel="0" collapsed="false">
      <c r="B41" s="10" t="s">
        <v>51</v>
      </c>
      <c r="C41" s="10"/>
      <c r="D41" s="10"/>
      <c r="E41" s="10"/>
      <c r="F41" s="10"/>
      <c r="G41" s="10"/>
    </row>
    <row r="42" customFormat="false" ht="15" hidden="false" customHeight="true" outlineLevel="0" collapsed="false">
      <c r="B42" s="62" t="s">
        <v>52</v>
      </c>
      <c r="C42" s="62"/>
      <c r="D42" s="62"/>
      <c r="E42" s="62"/>
      <c r="F42" s="62"/>
      <c r="G42" s="62"/>
      <c r="X42" s="63"/>
      <c r="Y42" s="63"/>
    </row>
    <row r="43" customFormat="false" ht="30.55" hidden="false" customHeight="true" outlineLevel="0" collapsed="false">
      <c r="B43" s="10" t="s">
        <v>53</v>
      </c>
      <c r="C43" s="10"/>
      <c r="D43" s="10"/>
      <c r="E43" s="10"/>
      <c r="F43" s="10"/>
      <c r="G43" s="10"/>
      <c r="X43" s="63"/>
      <c r="Y43" s="63"/>
    </row>
    <row r="44" customFormat="false" ht="15" hidden="false" customHeight="false" outlineLevel="0" collapsed="false">
      <c r="C44" s="5"/>
      <c r="D44" s="5"/>
      <c r="E44" s="5"/>
      <c r="F44" s="5"/>
      <c r="G44" s="5"/>
      <c r="X44" s="64"/>
      <c r="Y44" s="63"/>
    </row>
    <row r="45" customFormat="false" ht="15.75" hidden="false" customHeight="true" outlineLevel="0" collapsed="false">
      <c r="B45" s="65" t="s">
        <v>54</v>
      </c>
      <c r="C45" s="65"/>
      <c r="D45" s="65"/>
      <c r="E45" s="65"/>
      <c r="F45" s="65"/>
      <c r="G45" s="65"/>
      <c r="X45" s="66"/>
      <c r="Y45" s="63"/>
    </row>
    <row r="46" customFormat="false" ht="15" hidden="false" customHeight="false" outlineLevel="0" collapsed="false">
      <c r="B46" s="5"/>
      <c r="C46" s="5"/>
      <c r="D46" s="5"/>
      <c r="E46" s="5"/>
      <c r="F46" s="5"/>
      <c r="G46" s="5"/>
    </row>
    <row r="47" customFormat="false" ht="15" hidden="false" customHeight="false" outlineLevel="0" collapsed="false">
      <c r="B47" s="67" t="s">
        <v>55</v>
      </c>
      <c r="C47" s="67"/>
      <c r="D47" s="67"/>
      <c r="E47" s="67"/>
      <c r="F47" s="67"/>
      <c r="G47" s="67"/>
    </row>
    <row r="48" customFormat="false" ht="15" hidden="false" customHeight="false" outlineLevel="0" collapsed="false">
      <c r="C48" s="5"/>
      <c r="D48" s="5"/>
      <c r="E48" s="5"/>
      <c r="F48" s="5"/>
      <c r="G48" s="5"/>
    </row>
    <row r="49" customFormat="false" ht="15" hidden="false" customHeight="false" outlineLevel="0" collapsed="false">
      <c r="C49" s="5"/>
      <c r="D49" s="5"/>
      <c r="E49" s="5"/>
      <c r="F49" s="5"/>
      <c r="G49" s="5"/>
    </row>
  </sheetData>
  <mergeCells count="30">
    <mergeCell ref="C1:G1"/>
    <mergeCell ref="B3:G3"/>
    <mergeCell ref="B4:G4"/>
    <mergeCell ref="B6:C6"/>
    <mergeCell ref="F6:G6"/>
    <mergeCell ref="B8:G8"/>
    <mergeCell ref="U8:X8"/>
    <mergeCell ref="B9:G9"/>
    <mergeCell ref="B12:F12"/>
    <mergeCell ref="B14:F14"/>
    <mergeCell ref="D16:F16"/>
    <mergeCell ref="B17:F17"/>
    <mergeCell ref="B18:F18"/>
    <mergeCell ref="D20:F20"/>
    <mergeCell ref="B21:F21"/>
    <mergeCell ref="B22:F22"/>
    <mergeCell ref="B25:F25"/>
    <mergeCell ref="B26:F26"/>
    <mergeCell ref="B28:F28"/>
    <mergeCell ref="B29:F29"/>
    <mergeCell ref="B31:B32"/>
    <mergeCell ref="B33:F33"/>
    <mergeCell ref="B35:F35"/>
    <mergeCell ref="B36:B37"/>
    <mergeCell ref="B40:F40"/>
    <mergeCell ref="B41:G41"/>
    <mergeCell ref="B42:G42"/>
    <mergeCell ref="B43:G43"/>
    <mergeCell ref="B45:G45"/>
    <mergeCell ref="B47:G47"/>
  </mergeCells>
  <hyperlinks>
    <hyperlink ref="B42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315277777777778" right="0.118055555555556" top="0.747916666666667" bottom="0.747916666666667" header="0.511805555555555" footer="0.511805555555555"/>
  <pageSetup paperSize="9" scale="7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2025-03-03T11:11:37Z</cp:lastPrinted>
  <dcterms:modified xsi:type="dcterms:W3CDTF">2025-03-04T14:15:22Z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